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ЧЕРЕНКИ 2.0\Документы\"/>
    </mc:Choice>
  </mc:AlternateContent>
  <bookViews>
    <workbookView xWindow="0" yWindow="0" windowWidth="23040" windowHeight="9192" tabRatio="500"/>
  </bookViews>
  <sheets>
    <sheet name="Калькулятор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9" i="1" l="1"/>
  <c r="H28" i="1"/>
  <c r="J28" i="1" s="1"/>
  <c r="G28" i="1"/>
  <c r="I28" i="1" s="1"/>
  <c r="F28" i="1"/>
  <c r="H27" i="1"/>
  <c r="J27" i="1" s="1"/>
  <c r="G27" i="1"/>
  <c r="I27" i="1" s="1"/>
  <c r="F27" i="1"/>
  <c r="H26" i="1"/>
  <c r="J26" i="1" s="1"/>
  <c r="G26" i="1"/>
  <c r="I26" i="1" s="1"/>
  <c r="F26" i="1"/>
  <c r="H25" i="1"/>
  <c r="J25" i="1" s="1"/>
  <c r="G25" i="1"/>
  <c r="I25" i="1" s="1"/>
  <c r="F25" i="1"/>
  <c r="I24" i="1"/>
  <c r="H24" i="1"/>
  <c r="J24" i="1" s="1"/>
  <c r="G24" i="1"/>
  <c r="F24" i="1"/>
  <c r="J23" i="1"/>
  <c r="H23" i="1"/>
  <c r="G23" i="1"/>
  <c r="I23" i="1" s="1"/>
  <c r="F23" i="1"/>
  <c r="H22" i="1"/>
  <c r="J22" i="1" s="1"/>
  <c r="G22" i="1"/>
  <c r="I22" i="1" s="1"/>
  <c r="F22" i="1"/>
  <c r="H21" i="1"/>
  <c r="J21" i="1" s="1"/>
  <c r="G21" i="1"/>
  <c r="I21" i="1" s="1"/>
  <c r="F21" i="1"/>
  <c r="I20" i="1"/>
  <c r="H20" i="1"/>
  <c r="J20" i="1" s="1"/>
  <c r="G20" i="1"/>
  <c r="F20" i="1"/>
  <c r="J19" i="1"/>
  <c r="H19" i="1"/>
  <c r="G19" i="1"/>
  <c r="I19" i="1" s="1"/>
  <c r="F19" i="1"/>
  <c r="H18" i="1"/>
  <c r="J18" i="1" s="1"/>
  <c r="G18" i="1"/>
  <c r="I18" i="1" s="1"/>
  <c r="F18" i="1"/>
  <c r="H17" i="1"/>
  <c r="J17" i="1" s="1"/>
  <c r="G17" i="1"/>
  <c r="I17" i="1" s="1"/>
  <c r="F17" i="1"/>
  <c r="I16" i="1"/>
  <c r="H16" i="1"/>
  <c r="J16" i="1" s="1"/>
  <c r="G16" i="1"/>
  <c r="F16" i="1"/>
  <c r="J15" i="1"/>
  <c r="H15" i="1"/>
  <c r="G15" i="1"/>
  <c r="I15" i="1" s="1"/>
  <c r="F15" i="1"/>
  <c r="H14" i="1"/>
  <c r="J14" i="1" s="1"/>
  <c r="G14" i="1"/>
  <c r="I14" i="1" s="1"/>
  <c r="F14" i="1"/>
  <c r="H13" i="1"/>
  <c r="J13" i="1" s="1"/>
  <c r="G13" i="1"/>
  <c r="I13" i="1" s="1"/>
  <c r="F13" i="1"/>
  <c r="I12" i="1"/>
  <c r="H12" i="1"/>
  <c r="J12" i="1" s="1"/>
  <c r="G12" i="1"/>
  <c r="F12" i="1"/>
  <c r="J11" i="1"/>
  <c r="H11" i="1"/>
  <c r="G11" i="1"/>
  <c r="I11" i="1" s="1"/>
  <c r="F11" i="1"/>
  <c r="H10" i="1"/>
  <c r="J10" i="1" s="1"/>
  <c r="G10" i="1"/>
  <c r="I10" i="1" s="1"/>
  <c r="F10" i="1"/>
  <c r="H9" i="1"/>
  <c r="J9" i="1" s="1"/>
  <c r="G9" i="1"/>
  <c r="I9" i="1" s="1"/>
  <c r="F9" i="1"/>
  <c r="I8" i="1"/>
  <c r="H8" i="1"/>
  <c r="J8" i="1" s="1"/>
  <c r="G8" i="1"/>
  <c r="F8" i="1"/>
  <c r="I29" i="1" l="1"/>
  <c r="F29" i="1"/>
  <c r="J29" i="1"/>
</calcChain>
</file>

<file path=xl/sharedStrings.xml><?xml version="1.0" encoding="utf-8"?>
<sst xmlns="http://schemas.openxmlformats.org/spreadsheetml/2006/main" count="64" uniqueCount="54">
  <si>
    <t>Введите количество (шт) в жёлтые ячейки — вес и объём партии посчитаются автоматически</t>
  </si>
  <si>
    <t>Плотность древесины (берёза), кг/м³:</t>
  </si>
  <si>
    <t>← калибровано по факт. весу 40×1200/1500мм</t>
  </si>
  <si>
    <t>Коэффициент упаковки (воздух в пачке):</t>
  </si>
  <si>
    <t>← задано пользователем</t>
  </si>
  <si>
    <t>№</t>
  </si>
  <si>
    <t>Наименование</t>
  </si>
  <si>
    <t>Размер</t>
  </si>
  <si>
    <t>Вес 1 шт, кг</t>
  </si>
  <si>
    <t>Кол-во, шт</t>
  </si>
  <si>
    <t>Вес партии, кг</t>
  </si>
  <si>
    <t>Объём 1 шт, л</t>
  </si>
  <si>
    <t>Объём 1 шт, м³</t>
  </si>
  <si>
    <t>Объём партии, л</t>
  </si>
  <si>
    <t>Объём партии, м³</t>
  </si>
  <si>
    <t>Черенок для лопат (совковая, штыковая)</t>
  </si>
  <si>
    <t>40×1200мм</t>
  </si>
  <si>
    <t>Черенок для зимней лопаты, мотыги (тяпки), граблей</t>
  </si>
  <si>
    <t>30×1200мм</t>
  </si>
  <si>
    <t>Черенок для зимней лопаты и мотыги (тяпки)</t>
  </si>
  <si>
    <t>32×1200мм</t>
  </si>
  <si>
    <t>Черенок для швабры, щётки, метлы — без резьбы</t>
  </si>
  <si>
    <t>23×1200мм</t>
  </si>
  <si>
    <t>Черенок для швабры, щётки, метлы — с резьбой</t>
  </si>
  <si>
    <t>Черенок для лопат, окрашенный (антисептированный)</t>
  </si>
  <si>
    <t>Ручка кувалды берёзовая</t>
  </si>
  <si>
    <t>400мм</t>
  </si>
  <si>
    <t>500мм</t>
  </si>
  <si>
    <t>650мм</t>
  </si>
  <si>
    <t>800мм</t>
  </si>
  <si>
    <t>Топорище берёзовое</t>
  </si>
  <si>
    <t>510мм</t>
  </si>
  <si>
    <t>550мм</t>
  </si>
  <si>
    <t>Ручка молотка (0,4–0,5 кг)</t>
  </si>
  <si>
    <t>320мм</t>
  </si>
  <si>
    <t>Ручка молотка (0,6–0,8 кг)</t>
  </si>
  <si>
    <t>360мм</t>
  </si>
  <si>
    <t>Ручка молотка (1 кг)</t>
  </si>
  <si>
    <t>Рукоятка колуна</t>
  </si>
  <si>
    <t>700мм</t>
  </si>
  <si>
    <t>Черенок для лопат (совковая, штыковая), экспорт</t>
  </si>
  <si>
    <t>40×1500мм</t>
  </si>
  <si>
    <t>Черенок для мотыги (тяпки), экспорт</t>
  </si>
  <si>
    <t>30×1500мм</t>
  </si>
  <si>
    <t>Черенок для швабры, щётки, метлы — без резьбы, экспорт</t>
  </si>
  <si>
    <t>23×1500мм</t>
  </si>
  <si>
    <t>Черенок для швабры, щётки, метлы — с резьбой, экспорт</t>
  </si>
  <si>
    <t>ИТОГО ПО ВЫБРАННЫМ ПОЗИЦИЯМ:</t>
  </si>
  <si>
    <t>Методика расчёта:</t>
  </si>
  <si>
    <t>• Вес 1 шт — синий шрифт = вводимое значение (можно скорректировать при контрольном взвешивании).</t>
  </si>
  <si>
    <t>• Объём 1 шт = (Вес ÷ Плотность) × Коэффициент — плотность и коэффициент задаются в жёлтых ячейках C4/C5 наверху и применяются ко всем строкам.</t>
  </si>
  <si>
    <t>• Чтобы посчитать конкретный заказ — впишите количество в столбец «Кол-во, шт», итоги в нижней строке посчитаются автоматически.</t>
  </si>
  <si>
    <t xml:space="preserve">ТАБЛИЦА ВЕСА И ТРАНСПОРТНОГО ОБЪЁМА </t>
  </si>
  <si>
    <t>• Источник веса: «факт. замер компании KUDRAVA — собственные данные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</si>
</sst>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0"/>
    <numFmt numFmtId="166" formatCode="0.000"/>
  </numFmts>
  <fonts count="11" x14ac:knownFonts="1">
    <font>
      <sz val="11"/>
      <color theme="1"/>
      <name val="Calibri"/>
      <family val="2"/>
      <charset val="1"/>
    </font>
    <font>
      <b/>
      <sz val="16"/>
      <color rgb="FF778C69"/>
      <name val="Arial"/>
      <charset val="1"/>
    </font>
    <font>
      <i/>
      <sz val="9"/>
      <color rgb="FF666666"/>
      <name val="Arial"/>
      <charset val="1"/>
    </font>
    <font>
      <b/>
      <sz val="9"/>
      <name val="Arial"/>
      <charset val="1"/>
    </font>
    <font>
      <sz val="11"/>
      <color rgb="FF0000FF"/>
      <name val="Arial"/>
      <charset val="1"/>
    </font>
    <font>
      <i/>
      <sz val="8"/>
      <color rgb="FFC97453"/>
      <name val="Arial"/>
      <charset val="1"/>
    </font>
    <font>
      <b/>
      <sz val="10"/>
      <color rgb="FFFFFFFF"/>
      <name val="Arial"/>
      <charset val="1"/>
    </font>
    <font>
      <sz val="11"/>
      <color rgb="FF000000"/>
      <name val="Arial"/>
      <charset val="1"/>
    </font>
    <font>
      <b/>
      <sz val="11"/>
      <color rgb="FF000000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ACD"/>
      </patternFill>
    </fill>
    <fill>
      <patternFill patternType="solid">
        <fgColor rgb="FF778C69"/>
        <bgColor rgb="FF969696"/>
      </patternFill>
    </fill>
    <fill>
      <patternFill patternType="solid">
        <fgColor rgb="FFFFFACD"/>
        <bgColor rgb="FFF4F1EC"/>
      </patternFill>
    </fill>
    <fill>
      <patternFill patternType="solid">
        <fgColor rgb="FFF4F1EC"/>
        <bgColor rgb="FFFFFACD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0" fillId="0" borderId="0" xfId="0" applyFont="1" applyBorder="1" applyAlignment="1"/>
    <xf numFmtId="0" fontId="3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0" fillId="5" borderId="1" xfId="0" applyFill="1" applyBorder="1" applyAlignment="1"/>
    <xf numFmtId="0" fontId="9" fillId="5" borderId="1" xfId="0" applyFont="1" applyFill="1" applyBorder="1" applyAlignment="1"/>
    <xf numFmtId="2" fontId="0" fillId="5" borderId="1" xfId="0" applyNumberFormat="1" applyFill="1" applyBorder="1" applyAlignment="1"/>
    <xf numFmtId="3" fontId="8" fillId="5" borderId="1" xfId="0" applyNumberFormat="1" applyFont="1" applyFill="1" applyBorder="1" applyAlignment="1"/>
    <xf numFmtId="164" fontId="8" fillId="5" borderId="1" xfId="0" applyNumberFormat="1" applyFont="1" applyFill="1" applyBorder="1" applyAlignment="1"/>
    <xf numFmtId="165" fontId="0" fillId="5" borderId="1" xfId="0" applyNumberFormat="1" applyFill="1" applyBorder="1" applyAlignment="1"/>
    <xf numFmtId="166" fontId="8" fillId="5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8C69"/>
      <rgbColor rgb="FF9999FF"/>
      <rgbColor rgb="FF993366"/>
      <rgbColor rgb="FFFFFACD"/>
      <rgbColor rgb="FFF4F1EC"/>
      <rgbColor rgb="FF660066"/>
      <rgbColor rgb="FFC97453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403315</xdr:colOff>
      <xdr:row>0</xdr:row>
      <xdr:rowOff>0</xdr:rowOff>
    </xdr:from>
    <xdr:to>
      <xdr:col>8</xdr:col>
      <xdr:colOff>647701</xdr:colOff>
      <xdr:row>3</xdr:row>
      <xdr:rowOff>154248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255" y="0"/>
          <a:ext cx="1890306" cy="801948"/>
        </a:xfrm>
        <a:prstGeom prst="rect">
          <a:avLst/>
        </a:prstGeom>
      </xdr:spPr>
    </xdr:pic>
    <xdr:clientData/>
  </xdr:twoCellAnchor>
  <xdr:twoCellAnchor editAs="oneCell">
    <xdr:from>
      <xdr:col>6</xdr:col>
      <xdr:colOff>246933</xdr:colOff>
      <xdr:row>3</xdr:row>
      <xdr:rowOff>4464</xdr:rowOff>
    </xdr:from>
    <xdr:to>
      <xdr:col>8</xdr:col>
      <xdr:colOff>807721</xdr:colOff>
      <xdr:row>5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4873" y="652164"/>
          <a:ext cx="2206708" cy="528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pane ySplit="7" topLeftCell="A8" activePane="bottomLeft" state="frozen"/>
      <selection pane="bottomLeft" activeCell="O8" sqref="O8"/>
    </sheetView>
  </sheetViews>
  <sheetFormatPr defaultColWidth="8.6640625" defaultRowHeight="14.4" x14ac:dyDescent="0.3"/>
  <cols>
    <col min="1" max="1" width="4" style="3" customWidth="1"/>
    <col min="2" max="2" width="42" style="3" customWidth="1"/>
    <col min="3" max="3" width="12" style="3" customWidth="1"/>
    <col min="4" max="5" width="11" style="3" customWidth="1"/>
    <col min="6" max="6" width="13" style="3" customWidth="1"/>
    <col min="7" max="7" width="11" style="3" customWidth="1"/>
    <col min="8" max="10" width="13" style="3" customWidth="1"/>
  </cols>
  <sheetData>
    <row r="1" spans="1:10" ht="21.75" customHeight="1" x14ac:dyDescent="0.4">
      <c r="A1" s="4" t="s">
        <v>52</v>
      </c>
    </row>
    <row r="2" spans="1:10" ht="15" customHeight="1" x14ac:dyDescent="0.3">
      <c r="A2" s="5" t="s">
        <v>0</v>
      </c>
    </row>
    <row r="4" spans="1:10" ht="15" customHeight="1" x14ac:dyDescent="0.3">
      <c r="A4" s="6" t="s">
        <v>1</v>
      </c>
      <c r="C4" s="7">
        <v>550</v>
      </c>
      <c r="D4" s="8" t="s">
        <v>2</v>
      </c>
    </row>
    <row r="5" spans="1:10" ht="15" customHeight="1" x14ac:dyDescent="0.3">
      <c r="A5" s="6" t="s">
        <v>3</v>
      </c>
      <c r="C5" s="7">
        <v>2.5</v>
      </c>
      <c r="D5" s="8" t="s">
        <v>4</v>
      </c>
    </row>
    <row r="7" spans="1:10" ht="23.25" customHeight="1" x14ac:dyDescent="0.3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9" t="s">
        <v>12</v>
      </c>
      <c r="I7" s="9" t="s">
        <v>13</v>
      </c>
      <c r="J7" s="9" t="s">
        <v>14</v>
      </c>
    </row>
    <row r="8" spans="1:10" ht="15" customHeight="1" x14ac:dyDescent="0.3">
      <c r="A8" s="10">
        <v>1</v>
      </c>
      <c r="B8" s="11" t="s">
        <v>15</v>
      </c>
      <c r="C8" s="10" t="s">
        <v>16</v>
      </c>
      <c r="D8" s="12">
        <v>0.8</v>
      </c>
      <c r="E8" s="13">
        <v>1000</v>
      </c>
      <c r="F8" s="14">
        <f>D8*E8</f>
        <v>800</v>
      </c>
      <c r="G8" s="15">
        <f>(D8/$C$4)*$C$5*1000</f>
        <v>3.6363636363636367</v>
      </c>
      <c r="H8" s="16">
        <f>(D8/$C$4)*$C$5</f>
        <v>3.6363636363636368E-3</v>
      </c>
      <c r="I8" s="14">
        <f t="shared" ref="I8:I28" si="0">G8*E8</f>
        <v>3636.3636363636365</v>
      </c>
      <c r="J8" s="17">
        <f t="shared" ref="J8:J28" si="1">H8*E8</f>
        <v>3.6363636363636367</v>
      </c>
    </row>
    <row r="9" spans="1:10" ht="26.25" customHeight="1" x14ac:dyDescent="0.3">
      <c r="A9" s="10">
        <v>2</v>
      </c>
      <c r="B9" s="11" t="s">
        <v>17</v>
      </c>
      <c r="C9" s="10" t="s">
        <v>18</v>
      </c>
      <c r="D9" s="12">
        <v>0.6</v>
      </c>
      <c r="E9" s="13">
        <v>0</v>
      </c>
      <c r="F9" s="14">
        <f>D9*E9</f>
        <v>0</v>
      </c>
      <c r="G9" s="15">
        <f>(D9/$C$4)*$C$5*1000</f>
        <v>2.7272727272727275</v>
      </c>
      <c r="H9" s="16">
        <f>(D9/$C$4)*$C$5</f>
        <v>2.7272727272727275E-3</v>
      </c>
      <c r="I9" s="14">
        <f t="shared" si="0"/>
        <v>0</v>
      </c>
      <c r="J9" s="17">
        <f t="shared" si="1"/>
        <v>0</v>
      </c>
    </row>
    <row r="10" spans="1:10" ht="26.25" customHeight="1" x14ac:dyDescent="0.3">
      <c r="A10" s="10">
        <v>3</v>
      </c>
      <c r="B10" s="11" t="s">
        <v>19</v>
      </c>
      <c r="C10" s="10" t="s">
        <v>20</v>
      </c>
      <c r="D10" s="12">
        <v>0.65</v>
      </c>
      <c r="E10" s="13">
        <v>0</v>
      </c>
      <c r="F10" s="14">
        <f>D10*E10</f>
        <v>0</v>
      </c>
      <c r="G10" s="15">
        <f>(D10/$C$4)*$C$5*1000</f>
        <v>2.9545454545454546</v>
      </c>
      <c r="H10" s="16">
        <f>(D10/$C$4)*$C$5</f>
        <v>2.9545454545454545E-3</v>
      </c>
      <c r="I10" s="14">
        <f t="shared" si="0"/>
        <v>0</v>
      </c>
      <c r="J10" s="17">
        <f t="shared" si="1"/>
        <v>0</v>
      </c>
    </row>
    <row r="11" spans="1:10" ht="26.25" customHeight="1" x14ac:dyDescent="0.3">
      <c r="A11" s="10">
        <v>4</v>
      </c>
      <c r="B11" s="11" t="s">
        <v>21</v>
      </c>
      <c r="C11" s="10" t="s">
        <v>22</v>
      </c>
      <c r="D11" s="12">
        <v>0.31</v>
      </c>
      <c r="E11" s="13">
        <v>0</v>
      </c>
      <c r="F11" s="14">
        <f>D11*E11</f>
        <v>0</v>
      </c>
      <c r="G11" s="15">
        <f>(D11/$C$4)*$C$5*1000</f>
        <v>1.4090909090909089</v>
      </c>
      <c r="H11" s="16">
        <f>(D11/$C$4)*$C$5</f>
        <v>1.4090909090909089E-3</v>
      </c>
      <c r="I11" s="14">
        <f t="shared" si="0"/>
        <v>0</v>
      </c>
      <c r="J11" s="17">
        <f t="shared" si="1"/>
        <v>0</v>
      </c>
    </row>
    <row r="12" spans="1:10" ht="26.25" customHeight="1" x14ac:dyDescent="0.3">
      <c r="A12" s="10">
        <v>5</v>
      </c>
      <c r="B12" s="11" t="s">
        <v>23</v>
      </c>
      <c r="C12" s="10" t="s">
        <v>22</v>
      </c>
      <c r="D12" s="12">
        <v>0.31</v>
      </c>
      <c r="E12" s="13">
        <v>0</v>
      </c>
      <c r="F12" s="14">
        <f>D12*E12</f>
        <v>0</v>
      </c>
      <c r="G12" s="15">
        <f>(D12/$C$4)*$C$5*1000</f>
        <v>1.4090909090909089</v>
      </c>
      <c r="H12" s="16">
        <f>(D12/$C$4)*$C$5</f>
        <v>1.4090909090909089E-3</v>
      </c>
      <c r="I12" s="14">
        <f t="shared" si="0"/>
        <v>0</v>
      </c>
      <c r="J12" s="17">
        <f t="shared" si="1"/>
        <v>0</v>
      </c>
    </row>
    <row r="13" spans="1:10" ht="26.25" customHeight="1" x14ac:dyDescent="0.3">
      <c r="A13" s="10">
        <v>6</v>
      </c>
      <c r="B13" s="11" t="s">
        <v>24</v>
      </c>
      <c r="C13" s="10" t="s">
        <v>16</v>
      </c>
      <c r="D13" s="12">
        <v>0.8</v>
      </c>
      <c r="E13" s="13">
        <v>0</v>
      </c>
      <c r="F13" s="14">
        <f>D13*E13</f>
        <v>0</v>
      </c>
      <c r="G13" s="15">
        <f>(D13/$C$4)*$C$5*1000</f>
        <v>3.6363636363636367</v>
      </c>
      <c r="H13" s="16">
        <f>(D13/$C$4)*$C$5</f>
        <v>3.6363636363636368E-3</v>
      </c>
      <c r="I13" s="14">
        <f t="shared" si="0"/>
        <v>0</v>
      </c>
      <c r="J13" s="17">
        <f t="shared" si="1"/>
        <v>0</v>
      </c>
    </row>
    <row r="14" spans="1:10" ht="15" customHeight="1" x14ac:dyDescent="0.3">
      <c r="A14" s="10">
        <v>7</v>
      </c>
      <c r="B14" s="11" t="s">
        <v>25</v>
      </c>
      <c r="C14" s="10" t="s">
        <v>26</v>
      </c>
      <c r="D14" s="12">
        <v>0.41</v>
      </c>
      <c r="E14" s="13">
        <v>0</v>
      </c>
      <c r="F14" s="14">
        <f>D14*E14</f>
        <v>0</v>
      </c>
      <c r="G14" s="15">
        <f>(D14/$C$4)*$C$5*1000</f>
        <v>1.8636363636363638</v>
      </c>
      <c r="H14" s="16">
        <f>(D14/$C$4)*$C$5</f>
        <v>1.8636363636363638E-3</v>
      </c>
      <c r="I14" s="14">
        <f t="shared" si="0"/>
        <v>0</v>
      </c>
      <c r="J14" s="17">
        <f t="shared" si="1"/>
        <v>0</v>
      </c>
    </row>
    <row r="15" spans="1:10" ht="18.75" customHeight="1" x14ac:dyDescent="0.3">
      <c r="A15" s="10">
        <v>8</v>
      </c>
      <c r="B15" s="11" t="s">
        <v>25</v>
      </c>
      <c r="C15" s="10" t="s">
        <v>27</v>
      </c>
      <c r="D15" s="12">
        <v>0.52</v>
      </c>
      <c r="E15" s="13">
        <v>0</v>
      </c>
      <c r="F15" s="14">
        <f>D15*E15</f>
        <v>0</v>
      </c>
      <c r="G15" s="15">
        <f>(D15/$C$4)*$C$5*1000</f>
        <v>2.3636363636363638</v>
      </c>
      <c r="H15" s="16">
        <f>(D15/$C$4)*$C$5</f>
        <v>2.3636363636363638E-3</v>
      </c>
      <c r="I15" s="14">
        <f t="shared" si="0"/>
        <v>0</v>
      </c>
      <c r="J15" s="17">
        <f t="shared" si="1"/>
        <v>0</v>
      </c>
    </row>
    <row r="16" spans="1:10" ht="18.75" customHeight="1" x14ac:dyDescent="0.3">
      <c r="A16" s="10">
        <v>9</v>
      </c>
      <c r="B16" s="11" t="s">
        <v>25</v>
      </c>
      <c r="C16" s="10" t="s">
        <v>28</v>
      </c>
      <c r="D16" s="12">
        <v>0.65</v>
      </c>
      <c r="E16" s="13">
        <v>0</v>
      </c>
      <c r="F16" s="14">
        <f>D16*E16</f>
        <v>0</v>
      </c>
      <c r="G16" s="15">
        <f>(D16/$C$4)*$C$5*1000</f>
        <v>2.9545454545454546</v>
      </c>
      <c r="H16" s="16">
        <f>(D16/$C$4)*$C$5</f>
        <v>2.9545454545454545E-3</v>
      </c>
      <c r="I16" s="14">
        <f t="shared" si="0"/>
        <v>0</v>
      </c>
      <c r="J16" s="17">
        <f t="shared" si="1"/>
        <v>0</v>
      </c>
    </row>
    <row r="17" spans="1:10" ht="15" customHeight="1" x14ac:dyDescent="0.3">
      <c r="A17" s="10">
        <v>10</v>
      </c>
      <c r="B17" s="11" t="s">
        <v>25</v>
      </c>
      <c r="C17" s="10" t="s">
        <v>29</v>
      </c>
      <c r="D17" s="12">
        <v>0.8</v>
      </c>
      <c r="E17" s="13">
        <v>0</v>
      </c>
      <c r="F17" s="14">
        <f>D17*E17</f>
        <v>0</v>
      </c>
      <c r="G17" s="15">
        <f>(D17/$C$4)*$C$5*1000</f>
        <v>3.6363636363636367</v>
      </c>
      <c r="H17" s="16">
        <f>(D17/$C$4)*$C$5</f>
        <v>3.6363636363636368E-3</v>
      </c>
      <c r="I17" s="14">
        <f t="shared" si="0"/>
        <v>0</v>
      </c>
      <c r="J17" s="17">
        <f t="shared" si="1"/>
        <v>0</v>
      </c>
    </row>
    <row r="18" spans="1:10" ht="15" customHeight="1" x14ac:dyDescent="0.3">
      <c r="A18" s="10">
        <v>11</v>
      </c>
      <c r="B18" s="11" t="s">
        <v>30</v>
      </c>
      <c r="C18" s="10" t="s">
        <v>26</v>
      </c>
      <c r="D18" s="12">
        <v>0.32</v>
      </c>
      <c r="E18" s="13">
        <v>0</v>
      </c>
      <c r="F18" s="14">
        <f>D18*E18</f>
        <v>0</v>
      </c>
      <c r="G18" s="15">
        <f>(D18/$C$4)*$C$5*1000</f>
        <v>1.4545454545454544</v>
      </c>
      <c r="H18" s="16">
        <f>(D18/$C$4)*$C$5</f>
        <v>1.4545454545454545E-3</v>
      </c>
      <c r="I18" s="14">
        <f t="shared" si="0"/>
        <v>0</v>
      </c>
      <c r="J18" s="17">
        <f t="shared" si="1"/>
        <v>0</v>
      </c>
    </row>
    <row r="19" spans="1:10" ht="15" customHeight="1" x14ac:dyDescent="0.3">
      <c r="A19" s="10">
        <v>12</v>
      </c>
      <c r="B19" s="11" t="s">
        <v>30</v>
      </c>
      <c r="C19" s="10" t="s">
        <v>31</v>
      </c>
      <c r="D19" s="12">
        <v>0.4</v>
      </c>
      <c r="E19" s="13">
        <v>0</v>
      </c>
      <c r="F19" s="14">
        <f>D19*E19</f>
        <v>0</v>
      </c>
      <c r="G19" s="15">
        <f>(D19/$C$4)*$C$5*1000</f>
        <v>1.8181818181818183</v>
      </c>
      <c r="H19" s="16">
        <f>(D19/$C$4)*$C$5</f>
        <v>1.8181818181818184E-3</v>
      </c>
      <c r="I19" s="14">
        <f t="shared" si="0"/>
        <v>0</v>
      </c>
      <c r="J19" s="17">
        <f t="shared" si="1"/>
        <v>0</v>
      </c>
    </row>
    <row r="20" spans="1:10" ht="15" customHeight="1" x14ac:dyDescent="0.3">
      <c r="A20" s="10">
        <v>13</v>
      </c>
      <c r="B20" s="11" t="s">
        <v>30</v>
      </c>
      <c r="C20" s="10" t="s">
        <v>32</v>
      </c>
      <c r="D20" s="12">
        <v>0.6</v>
      </c>
      <c r="E20" s="13">
        <v>0</v>
      </c>
      <c r="F20" s="14">
        <f>D20*E20</f>
        <v>0</v>
      </c>
      <c r="G20" s="15">
        <f>(D20/$C$4)*$C$5*1000</f>
        <v>2.7272727272727275</v>
      </c>
      <c r="H20" s="16">
        <f>(D20/$C$4)*$C$5</f>
        <v>2.7272727272727275E-3</v>
      </c>
      <c r="I20" s="14">
        <f t="shared" si="0"/>
        <v>0</v>
      </c>
      <c r="J20" s="17">
        <f t="shared" si="1"/>
        <v>0</v>
      </c>
    </row>
    <row r="21" spans="1:10" ht="15" customHeight="1" x14ac:dyDescent="0.3">
      <c r="A21" s="10">
        <v>14</v>
      </c>
      <c r="B21" s="11" t="s">
        <v>33</v>
      </c>
      <c r="C21" s="10" t="s">
        <v>34</v>
      </c>
      <c r="D21" s="12">
        <v>0.1</v>
      </c>
      <c r="E21" s="13">
        <v>0</v>
      </c>
      <c r="F21" s="14">
        <f>D21*E21</f>
        <v>0</v>
      </c>
      <c r="G21" s="15">
        <f>(D21/$C$4)*$C$5*1000</f>
        <v>0.45454545454545459</v>
      </c>
      <c r="H21" s="16">
        <f>(D21/$C$4)*$C$5</f>
        <v>4.545454545454546E-4</v>
      </c>
      <c r="I21" s="14">
        <f t="shared" si="0"/>
        <v>0</v>
      </c>
      <c r="J21" s="17">
        <f t="shared" si="1"/>
        <v>0</v>
      </c>
    </row>
    <row r="22" spans="1:10" ht="15" customHeight="1" x14ac:dyDescent="0.3">
      <c r="A22" s="10">
        <v>15</v>
      </c>
      <c r="B22" s="11" t="s">
        <v>35</v>
      </c>
      <c r="C22" s="10" t="s">
        <v>36</v>
      </c>
      <c r="D22" s="12">
        <v>0.1</v>
      </c>
      <c r="E22" s="13">
        <v>0</v>
      </c>
      <c r="F22" s="14">
        <f>D22*E22</f>
        <v>0</v>
      </c>
      <c r="G22" s="15">
        <f>(D22/$C$4)*$C$5*1000</f>
        <v>0.45454545454545459</v>
      </c>
      <c r="H22" s="16">
        <f>(D22/$C$4)*$C$5</f>
        <v>4.545454545454546E-4</v>
      </c>
      <c r="I22" s="14">
        <f t="shared" si="0"/>
        <v>0</v>
      </c>
      <c r="J22" s="17">
        <f t="shared" si="1"/>
        <v>0</v>
      </c>
    </row>
    <row r="23" spans="1:10" ht="15" customHeight="1" x14ac:dyDescent="0.3">
      <c r="A23" s="10">
        <v>16</v>
      </c>
      <c r="B23" s="11" t="s">
        <v>37</v>
      </c>
      <c r="C23" s="10" t="s">
        <v>26</v>
      </c>
      <c r="D23" s="12">
        <v>0.1</v>
      </c>
      <c r="E23" s="13">
        <v>0</v>
      </c>
      <c r="F23" s="14">
        <f>D23*E23</f>
        <v>0</v>
      </c>
      <c r="G23" s="15">
        <f>(D23/$C$4)*$C$5*1000</f>
        <v>0.45454545454545459</v>
      </c>
      <c r="H23" s="16">
        <f>(D23/$C$4)*$C$5</f>
        <v>4.545454545454546E-4</v>
      </c>
      <c r="I23" s="14">
        <f t="shared" si="0"/>
        <v>0</v>
      </c>
      <c r="J23" s="17">
        <f t="shared" si="1"/>
        <v>0</v>
      </c>
    </row>
    <row r="24" spans="1:10" ht="18.75" customHeight="1" x14ac:dyDescent="0.3">
      <c r="A24" s="10">
        <v>17</v>
      </c>
      <c r="B24" s="11" t="s">
        <v>38</v>
      </c>
      <c r="C24" s="10" t="s">
        <v>39</v>
      </c>
      <c r="D24" s="12">
        <v>1</v>
      </c>
      <c r="E24" s="13">
        <v>0</v>
      </c>
      <c r="F24" s="14">
        <f>D24*E24</f>
        <v>0</v>
      </c>
      <c r="G24" s="15">
        <f>(D24/$C$4)*$C$5*1000</f>
        <v>4.545454545454545</v>
      </c>
      <c r="H24" s="16">
        <f>(D24/$C$4)*$C$5</f>
        <v>4.5454545454545452E-3</v>
      </c>
      <c r="I24" s="14">
        <f t="shared" si="0"/>
        <v>0</v>
      </c>
      <c r="J24" s="17">
        <f t="shared" si="1"/>
        <v>0</v>
      </c>
    </row>
    <row r="25" spans="1:10" ht="26.25" customHeight="1" x14ac:dyDescent="0.3">
      <c r="A25" s="10">
        <v>18</v>
      </c>
      <c r="B25" s="11" t="s">
        <v>40</v>
      </c>
      <c r="C25" s="10" t="s">
        <v>41</v>
      </c>
      <c r="D25" s="12">
        <v>1</v>
      </c>
      <c r="E25" s="13">
        <v>0</v>
      </c>
      <c r="F25" s="14">
        <f>D25*E25</f>
        <v>0</v>
      </c>
      <c r="G25" s="15">
        <f>(D25/$C$4)*$C$5*1000</f>
        <v>4.545454545454545</v>
      </c>
      <c r="H25" s="16">
        <f>(D25/$C$4)*$C$5</f>
        <v>4.5454545454545452E-3</v>
      </c>
      <c r="I25" s="14">
        <f t="shared" si="0"/>
        <v>0</v>
      </c>
      <c r="J25" s="17">
        <f t="shared" si="1"/>
        <v>0</v>
      </c>
    </row>
    <row r="26" spans="1:10" ht="15" customHeight="1" x14ac:dyDescent="0.3">
      <c r="A26" s="10">
        <v>19</v>
      </c>
      <c r="B26" s="11" t="s">
        <v>42</v>
      </c>
      <c r="C26" s="10" t="s">
        <v>43</v>
      </c>
      <c r="D26" s="12">
        <v>0.95</v>
      </c>
      <c r="E26" s="13">
        <v>0</v>
      </c>
      <c r="F26" s="14">
        <f>D26*E26</f>
        <v>0</v>
      </c>
      <c r="G26" s="15">
        <f>(D26/$C$4)*$C$5*1000</f>
        <v>4.3181818181818183</v>
      </c>
      <c r="H26" s="16">
        <f>(D26/$C$4)*$C$5</f>
        <v>4.3181818181818182E-3</v>
      </c>
      <c r="I26" s="14">
        <f t="shared" si="0"/>
        <v>0</v>
      </c>
      <c r="J26" s="17">
        <f t="shared" si="1"/>
        <v>0</v>
      </c>
    </row>
    <row r="27" spans="1:10" ht="26.25" customHeight="1" x14ac:dyDescent="0.3">
      <c r="A27" s="10">
        <v>20</v>
      </c>
      <c r="B27" s="11" t="s">
        <v>44</v>
      </c>
      <c r="C27" s="10" t="s">
        <v>45</v>
      </c>
      <c r="D27" s="12">
        <v>0.44</v>
      </c>
      <c r="E27" s="13">
        <v>0</v>
      </c>
      <c r="F27" s="14">
        <f>D27*E27</f>
        <v>0</v>
      </c>
      <c r="G27" s="15">
        <f>(D27/$C$4)*$C$5*1000</f>
        <v>2</v>
      </c>
      <c r="H27" s="16">
        <f>(D27/$C$4)*$C$5</f>
        <v>2E-3</v>
      </c>
      <c r="I27" s="14">
        <f t="shared" si="0"/>
        <v>0</v>
      </c>
      <c r="J27" s="17">
        <f t="shared" si="1"/>
        <v>0</v>
      </c>
    </row>
    <row r="28" spans="1:10" ht="26.25" customHeight="1" x14ac:dyDescent="0.3">
      <c r="A28" s="10">
        <v>21</v>
      </c>
      <c r="B28" s="11" t="s">
        <v>46</v>
      </c>
      <c r="C28" s="10" t="s">
        <v>45</v>
      </c>
      <c r="D28" s="12">
        <v>0.44</v>
      </c>
      <c r="E28" s="13">
        <v>0</v>
      </c>
      <c r="F28" s="14">
        <f>D28*E28</f>
        <v>0</v>
      </c>
      <c r="G28" s="15">
        <f>(D28/$C$4)*$C$5*1000</f>
        <v>2</v>
      </c>
      <c r="H28" s="16">
        <f>(D28/$C$4)*$C$5</f>
        <v>2E-3</v>
      </c>
      <c r="I28" s="14">
        <f t="shared" si="0"/>
        <v>0</v>
      </c>
      <c r="J28" s="17">
        <f t="shared" si="1"/>
        <v>0</v>
      </c>
    </row>
    <row r="29" spans="1:10" ht="15" customHeight="1" x14ac:dyDescent="0.3">
      <c r="A29" s="18"/>
      <c r="B29" s="19" t="s">
        <v>47</v>
      </c>
      <c r="C29" s="18"/>
      <c r="D29" s="20"/>
      <c r="E29" s="21">
        <f>SUM(E8:E28)</f>
        <v>1000</v>
      </c>
      <c r="F29" s="22">
        <f>SUM(F8:F28)</f>
        <v>800</v>
      </c>
      <c r="G29" s="20"/>
      <c r="H29" s="23"/>
      <c r="I29" s="22">
        <f>SUM(I8:I28)</f>
        <v>3636.3636363636365</v>
      </c>
      <c r="J29" s="24">
        <f>SUM(J8:J28)</f>
        <v>3.6363636363636367</v>
      </c>
    </row>
    <row r="31" spans="1:10" ht="15" customHeight="1" x14ac:dyDescent="0.3">
      <c r="A31" s="2" t="s">
        <v>48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5" customHeight="1" x14ac:dyDescent="0.3">
      <c r="A32" s="1" t="s">
        <v>49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5" customHeight="1" x14ac:dyDescent="0.3">
      <c r="A33" s="1" t="s">
        <v>53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 x14ac:dyDescent="0.3">
      <c r="A34" s="1" t="s">
        <v>50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 x14ac:dyDescent="0.3">
      <c r="A36" s="1" t="s">
        <v>51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6">
    <mergeCell ref="A36:J36"/>
    <mergeCell ref="A31:J31"/>
    <mergeCell ref="A32:J32"/>
    <mergeCell ref="A33:J33"/>
    <mergeCell ref="A34:J34"/>
    <mergeCell ref="A35:J3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2026-06-30T13:02:51Z</dcterms:created>
  <dcterms:modified xsi:type="dcterms:W3CDTF">2026-06-30T13:11:49Z</dcterms:modified>
  <dc:language>en-US</dc:language>
</cp:coreProperties>
</file>